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0" windowWidth="13545" windowHeight="12210" activeTab="1"/>
  </bookViews>
  <sheets>
    <sheet name="Перечень меропр." sheetId="1" r:id="rId1"/>
    <sheet name="планир. показ." sheetId="2" r:id="rId2"/>
  </sheets>
  <definedNames>
    <definedName name="_xlnm.Print_Area" localSheetId="0">'Перечень меропр.'!$A$1:$J$31</definedName>
    <definedName name="_xlnm.Print_Area" localSheetId="1">'планир. показ.'!$A$2:$J$22</definedName>
  </definedNames>
  <calcPr fullCalcOnLoad="1" refMode="R1C1"/>
</workbook>
</file>

<file path=xl/sharedStrings.xml><?xml version="1.0" encoding="utf-8"?>
<sst xmlns="http://schemas.openxmlformats.org/spreadsheetml/2006/main" count="119" uniqueCount="91">
  <si>
    <t>внебюджетные средства</t>
  </si>
  <si>
    <t>Внебюджетные средства</t>
  </si>
  <si>
    <t>Источники финансирования</t>
  </si>
  <si>
    <t>Объем финансирования по годам (тыс. руб.)</t>
  </si>
  <si>
    <t>1.1.</t>
  </si>
  <si>
    <t>Средства бюджета МО Сертолово</t>
  </si>
  <si>
    <t>1</t>
  </si>
  <si>
    <t>2</t>
  </si>
  <si>
    <t>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</si>
  <si>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</si>
  <si>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Срок исполнения</t>
  </si>
  <si>
    <t>№  п/п</t>
  </si>
  <si>
    <t xml:space="preserve">Единица   измерения    </t>
  </si>
  <si>
    <t>Планируемое значение показателя по годам реализации</t>
  </si>
  <si>
    <t>№   п/п</t>
  </si>
  <si>
    <t>ПЕРЕЧЕНЬ ПЛАНИРУЕМЫХ РЕЗУЛЬТАТОВ РЕАЛИЗАЦИИ МУНИЦИПАЛЬНОЙ ПРОГРАММЫ</t>
  </si>
  <si>
    <t>Утепление фасадов многоквартирных  домов</t>
  </si>
  <si>
    <t>Утепление фасадов  многоквартирных домов</t>
  </si>
  <si>
    <t>уменьшение промерзания, протечек, продувания стен,  образования грибков; рациональное использование тепловой энергии; увеличение срока службы стеновых панелей;</t>
  </si>
  <si>
    <t xml:space="preserve">увеличение срока эксплуатации систем ГВС, ХВС, ЦО, электроснабжения; снижение числа аварий; рациональное использование и  экономия потребления энергоресурсов в  многоквартирных домах;                                                                                                                                  </t>
  </si>
  <si>
    <t xml:space="preserve">  - кол-во подъездов                                                                            - кол-во систем электроснабжения                                                                                                                                    </t>
  </si>
  <si>
    <t xml:space="preserve">ед.                   ед.                             </t>
  </si>
  <si>
    <t>Всего   (тыс. руб.)</t>
  </si>
  <si>
    <t xml:space="preserve">осуществление количественного учёта и оплата фактически потреблённого количества энергоресурсов в муниципальных жилых помещениях </t>
  </si>
  <si>
    <t>Установка и замена                индивидуальных приборов учета коммунальных ресурсов в муниципальных жилых помещениях</t>
  </si>
  <si>
    <t>Установка и замена индивидуальных приборов учета коммунальных ресурсов в муниципальных жилых помещениях</t>
  </si>
  <si>
    <t xml:space="preserve">                                        Приложение 1                                                                                                          к программе                                                                                    </t>
  </si>
  <si>
    <r>
      <t xml:space="preserve"> </t>
    </r>
    <r>
      <rPr>
        <u val="single"/>
        <sz val="24"/>
        <rFont val="Times New Roman"/>
        <family val="1"/>
      </rPr>
      <t>«Энергосбережение и повышение энергетической эффективности</t>
    </r>
  </si>
  <si>
    <t>1.2.</t>
  </si>
  <si>
    <t>1.3.</t>
  </si>
  <si>
    <t>1.4.</t>
  </si>
  <si>
    <r>
      <t xml:space="preserve"> </t>
    </r>
    <r>
      <rPr>
        <u val="single"/>
        <sz val="20"/>
        <rFont val="Times New Roman"/>
        <family val="1"/>
      </rPr>
      <t>«Энергосбережение и повышение энергетической эффективности</t>
    </r>
  </si>
  <si>
    <t xml:space="preserve">                                                                                  ед./ед.                                                                                                                                                                                                                                                                                                кв.м / кв.м                                               ед.</t>
  </si>
  <si>
    <t>Установка автоматизированных индивидуальных тепловых пунктов в многоквартирных домах</t>
  </si>
  <si>
    <t xml:space="preserve"> - кол-во установленных АИТП                                                                                                 - кол-во оборудованных АИТП домов       </t>
  </si>
  <si>
    <t xml:space="preserve">ед.                       ед.  </t>
  </si>
  <si>
    <t>Областной бюджет ЛО</t>
  </si>
  <si>
    <t xml:space="preserve">бюджет                                  МО Сертолово    </t>
  </si>
  <si>
    <t xml:space="preserve"> - кол-во установленных приборов учета                                                                                                                  - уровень оснащенности муниципальных жилых помещений      </t>
  </si>
  <si>
    <t>ед.                                    %</t>
  </si>
  <si>
    <t>3                                  3</t>
  </si>
  <si>
    <t>19                                                          98,2</t>
  </si>
  <si>
    <t xml:space="preserve"> - кол-во оконных/дверных блоков (в составе общего имущества)                                                                                                                               - площадь оконных / дверных блоков(в составе общего имущества)                                                                                                   - кол-во МКД</t>
  </si>
  <si>
    <r>
      <t xml:space="preserve"> </t>
    </r>
    <r>
      <rPr>
        <u val="single"/>
        <sz val="24"/>
        <rFont val="Times New Roman"/>
        <family val="1"/>
      </rPr>
      <t>в сфере жилищно-коммунального хозяйства МО Сертолово»</t>
    </r>
    <r>
      <rPr>
        <sz val="24"/>
        <rFont val="Times New Roman"/>
        <family val="1"/>
      </rPr>
      <t xml:space="preserve"> на 20</t>
    </r>
    <r>
      <rPr>
        <u val="single"/>
        <sz val="24"/>
        <rFont val="Times New Roman"/>
        <family val="1"/>
      </rPr>
      <t>23</t>
    </r>
    <r>
      <rPr>
        <sz val="24"/>
        <rFont val="Times New Roman"/>
        <family val="1"/>
      </rPr>
      <t>-20</t>
    </r>
    <r>
      <rPr>
        <u val="single"/>
        <sz val="24"/>
        <rFont val="Times New Roman"/>
        <family val="1"/>
      </rPr>
      <t xml:space="preserve">25 </t>
    </r>
    <r>
      <rPr>
        <sz val="24"/>
        <rFont val="Times New Roman"/>
        <family val="1"/>
      </rPr>
      <t>годы</t>
    </r>
  </si>
  <si>
    <t>улучшение качества горячего водоснабжения.</t>
  </si>
  <si>
    <t>Бюджет ЛО</t>
  </si>
  <si>
    <t>Средства бюджета ЛО</t>
  </si>
  <si>
    <t>Процессная часть</t>
  </si>
  <si>
    <t>2023, 2024, 2025 г. г.</t>
  </si>
  <si>
    <t xml:space="preserve">Планируемый объем финансирования  (тыс. руб.)        </t>
  </si>
  <si>
    <t>Наименование показателя</t>
  </si>
  <si>
    <t>2023 год</t>
  </si>
  <si>
    <t>2024 год</t>
  </si>
  <si>
    <t>2025 год</t>
  </si>
  <si>
    <t xml:space="preserve">                                                                          96/6                                93,0/15,0                          1</t>
  </si>
  <si>
    <t xml:space="preserve">                                                                          40/5                               120,0/9,0                          1</t>
  </si>
  <si>
    <t xml:space="preserve"> -протяженность межпанельных швов под герметизацию                                                                                             - кол-во МКД</t>
  </si>
  <si>
    <t xml:space="preserve">                                                    пог.м                                                            ед.</t>
  </si>
  <si>
    <t>890,0                            1</t>
  </si>
  <si>
    <t>1214,0                            1</t>
  </si>
  <si>
    <t>2                                 2</t>
  </si>
  <si>
    <r>
      <t xml:space="preserve"> </t>
    </r>
    <r>
      <rPr>
        <u val="single"/>
        <sz val="20"/>
        <rFont val="Times New Roman"/>
        <family val="1"/>
      </rPr>
      <t>в сфере жилищно-коммунального хозяйства МО Сертолово»  на 2023-2025 годы</t>
    </r>
  </si>
  <si>
    <t>ПЛАН РЕАЛИЗАЦИИ МУНИЦИПАЛЬНОЙ ПРОГРАММЫ МО СЕРТОЛОВО</t>
  </si>
  <si>
    <t>Наименование структурного элемента программы</t>
  </si>
  <si>
    <t>Ожидаемый результат реализации структурного элемента программы</t>
  </si>
  <si>
    <t xml:space="preserve">Ответственный за реализацию структурного элемента </t>
  </si>
  <si>
    <t xml:space="preserve">Замена оборудования внутридомовых инженерных систем не отвечающих уровню безопасной эксплуатации                                                                          </t>
  </si>
  <si>
    <t xml:space="preserve">комитет ЖКХ администрации МО Сертолово, организации жилищно-коммунального комплекса </t>
  </si>
  <si>
    <t>Итого, в т.ч. по источникам:</t>
  </si>
  <si>
    <t>2023, 2024 г.г.</t>
  </si>
  <si>
    <t>Итого по процессной части:</t>
  </si>
  <si>
    <t>Всего по программе:</t>
  </si>
  <si>
    <t>Итого по процессной части, в т.ч.:</t>
  </si>
  <si>
    <t>Всего по программе, в т.ч.:</t>
  </si>
  <si>
    <t xml:space="preserve"> - общая протяженность подающих трубопроводов ХВС, ГВС в подвале МКД</t>
  </si>
  <si>
    <t>пог.м</t>
  </si>
  <si>
    <t>Комплекс процессных мероприятий "Энергосбережение и повышение энергетической эффективности в сфере жилищного хозяйства"</t>
  </si>
  <si>
    <t>Комплекс процессных мероприятий                                                                                                                                                                                                                                                    "Энергосбережение                                                              и повышение энергетической эффективности                                                                                                в сфере жилищного хозяйства"</t>
  </si>
  <si>
    <t xml:space="preserve">                                  384/30                              428,60/90,52             8</t>
  </si>
  <si>
    <t>25                                      5                                                                                           672</t>
  </si>
  <si>
    <t xml:space="preserve"> - общая протяженность обратного трубопровода ГВС в подвале                                                                                                           - кол-во лежаков ЦО                                        - общая протяженность  магистралей ГВС, лежаков </t>
  </si>
  <si>
    <t xml:space="preserve">ед.                                                    пог.м    </t>
  </si>
  <si>
    <t>160                                  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</t>
  </si>
  <si>
    <t xml:space="preserve">0                                    1                                  650,0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</si>
  <si>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- кол-во стояков ХВС, ГВС, полотенцесушителей, водоотведения                                                                                                                          - кол-во стояков розлива ХВС                                                                                                                                  - общая протяженность стояков ХВС, ГВС, розлива,  полотенцесушителей и водоотведения</t>
  </si>
  <si>
    <t xml:space="preserve">ед.             ед.                                                                                                                                пог.м    </t>
  </si>
  <si>
    <t>26                                                                                0                                       624,0</t>
  </si>
  <si>
    <t>39                                                            0                              1 308,0</t>
  </si>
  <si>
    <t>2023 г.</t>
  </si>
  <si>
    <r>
      <t xml:space="preserve">Приложение № 2                                                                                        к постановлению администрации                                               МО Сертолово                                                                             от </t>
    </r>
    <r>
      <rPr>
        <u val="single"/>
        <sz val="12"/>
        <rFont val="Times New Roman"/>
        <family val="1"/>
      </rPr>
      <t>____________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____</t>
    </r>
  </si>
  <si>
    <t>Приложение № 1                                                                                        к постановлению администрации                                                 МО Сертолово                                                                                  от ____________ № _____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</si>
</sst>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00000"/>
    <numFmt numFmtId="178" formatCode="0.0"/>
    <numFmt numFmtId="179" formatCode="0.00000"/>
    <numFmt numFmtId="180" formatCode="0.0000"/>
    <numFmt numFmtId="181" formatCode="#,##0.0"/>
  </numFmts>
  <fonts count="59">
    <font>
      <sz val="10"/>
      <name val="Arial Cyr"/>
      <family val="0"/>
    </font>
    <font>
      <sz val="10"/>
      <color indexed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0"/>
      <name val="Times New Roman"/>
      <family val="1"/>
    </font>
    <font>
      <sz val="20"/>
      <name val="Arial Cyr"/>
      <family val="0"/>
    </font>
    <font>
      <sz val="24"/>
      <name val="Times New Roman"/>
      <family val="1"/>
    </font>
    <font>
      <u val="single"/>
      <sz val="24"/>
      <name val="Times New Roman"/>
      <family val="1"/>
    </font>
    <font>
      <b/>
      <sz val="24"/>
      <color indexed="8"/>
      <name val="Times New Roman"/>
      <family val="1"/>
    </font>
    <font>
      <b/>
      <sz val="20"/>
      <name val="Times New Roman"/>
      <family val="1"/>
    </font>
    <font>
      <u val="single"/>
      <sz val="20"/>
      <name val="Times New Roman"/>
      <family val="1"/>
    </font>
    <font>
      <b/>
      <sz val="20"/>
      <color indexed="8"/>
      <name val="Times New Roman"/>
      <family val="1"/>
    </font>
    <font>
      <sz val="22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Border="1" applyAlignment="1">
      <alignment wrapText="1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wrapText="1"/>
    </xf>
    <xf numFmtId="2" fontId="13" fillId="0" borderId="0" xfId="0" applyNumberFormat="1" applyFont="1" applyFill="1" applyAlignment="1">
      <alignment/>
    </xf>
    <xf numFmtId="2" fontId="9" fillId="0" borderId="0" xfId="0" applyNumberFormat="1" applyFont="1" applyFill="1" applyAlignment="1">
      <alignment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2" fontId="12" fillId="0" borderId="10" xfId="0" applyNumberFormat="1" applyFont="1" applyFill="1" applyBorder="1" applyAlignment="1">
      <alignment horizontal="left" vertical="center" wrapText="1"/>
    </xf>
    <xf numFmtId="2" fontId="7" fillId="0" borderId="0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/>
    </xf>
    <xf numFmtId="178" fontId="4" fillId="0" borderId="10" xfId="0" applyNumberFormat="1" applyFont="1" applyBorder="1" applyAlignment="1">
      <alignment horizontal="center" vertical="center" wrapText="1"/>
    </xf>
    <xf numFmtId="178" fontId="22" fillId="0" borderId="10" xfId="0" applyNumberFormat="1" applyFont="1" applyBorder="1" applyAlignment="1">
      <alignment horizontal="center" vertical="center" wrapText="1"/>
    </xf>
    <xf numFmtId="178" fontId="17" fillId="0" borderId="10" xfId="0" applyNumberFormat="1" applyFont="1" applyFill="1" applyBorder="1" applyAlignment="1">
      <alignment horizontal="center" vertical="center" wrapText="1"/>
    </xf>
    <xf numFmtId="178" fontId="12" fillId="0" borderId="10" xfId="0" applyNumberFormat="1" applyFont="1" applyFill="1" applyBorder="1" applyAlignment="1">
      <alignment horizontal="center" vertical="center" wrapText="1"/>
    </xf>
    <xf numFmtId="178" fontId="17" fillId="33" borderId="10" xfId="0" applyNumberFormat="1" applyFont="1" applyFill="1" applyBorder="1" applyAlignment="1">
      <alignment horizontal="center" vertical="center" wrapText="1"/>
    </xf>
    <xf numFmtId="178" fontId="12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top" wrapText="1"/>
    </xf>
    <xf numFmtId="2" fontId="12" fillId="0" borderId="10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wrapText="1"/>
    </xf>
    <xf numFmtId="0" fontId="12" fillId="33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178" fontId="4" fillId="0" borderId="13" xfId="0" applyNumberFormat="1" applyFont="1" applyBorder="1" applyAlignment="1">
      <alignment horizontal="center" vertical="center" wrapText="1"/>
    </xf>
    <xf numFmtId="178" fontId="4" fillId="0" borderId="11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178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0" xfId="0" applyNumberFormat="1" applyFont="1" applyAlignment="1">
      <alignment horizontal="right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7"/>
  <sheetViews>
    <sheetView view="pageBreakPreview" zoomScale="60" zoomScaleNormal="55" zoomScalePageLayoutView="0" workbookViewId="0" topLeftCell="A7">
      <selection activeCell="E10" sqref="E10"/>
    </sheetView>
  </sheetViews>
  <sheetFormatPr defaultColWidth="9.00390625" defaultRowHeight="12.75"/>
  <cols>
    <col min="1" max="1" width="10.125" style="5" customWidth="1"/>
    <col min="2" max="2" width="42.125" style="5" customWidth="1"/>
    <col min="3" max="3" width="33.75390625" style="5" customWidth="1"/>
    <col min="4" max="4" width="27.875" style="5" customWidth="1"/>
    <col min="5" max="5" width="23.625" style="5" customWidth="1"/>
    <col min="6" max="6" width="25.875" style="5" customWidth="1"/>
    <col min="7" max="7" width="25.625" style="5" customWidth="1"/>
    <col min="8" max="8" width="27.875" style="5" customWidth="1"/>
    <col min="9" max="9" width="27.25390625" style="5" customWidth="1"/>
    <col min="10" max="10" width="39.75390625" style="7" customWidth="1"/>
    <col min="11" max="11" width="32.75390625" style="5" customWidth="1"/>
    <col min="12" max="16384" width="9.125" style="5" customWidth="1"/>
  </cols>
  <sheetData>
    <row r="1" spans="8:10" ht="125.25" customHeight="1">
      <c r="H1" s="47"/>
      <c r="I1" s="48" t="s">
        <v>90</v>
      </c>
      <c r="J1" s="48"/>
    </row>
    <row r="2" spans="2:10" ht="42.75" customHeight="1">
      <c r="B2" s="59" t="s">
        <v>62</v>
      </c>
      <c r="C2" s="59"/>
      <c r="D2" s="59"/>
      <c r="E2" s="59"/>
      <c r="F2" s="59"/>
      <c r="G2" s="59"/>
      <c r="H2" s="59"/>
      <c r="I2" s="59"/>
      <c r="J2" s="59"/>
    </row>
    <row r="3" spans="2:10" ht="37.5" customHeight="1">
      <c r="B3" s="60" t="s">
        <v>27</v>
      </c>
      <c r="C3" s="60"/>
      <c r="D3" s="60"/>
      <c r="E3" s="60"/>
      <c r="F3" s="60"/>
      <c r="G3" s="60"/>
      <c r="H3" s="60"/>
      <c r="I3" s="60"/>
      <c r="J3" s="60"/>
    </row>
    <row r="4" spans="2:10" ht="35.25" customHeight="1">
      <c r="B4" s="60" t="s">
        <v>43</v>
      </c>
      <c r="C4" s="60"/>
      <c r="D4" s="60"/>
      <c r="E4" s="60"/>
      <c r="F4" s="60"/>
      <c r="G4" s="60"/>
      <c r="H4" s="60"/>
      <c r="I4" s="60"/>
      <c r="J4" s="60"/>
    </row>
    <row r="5" spans="1:10" ht="63.75" customHeight="1">
      <c r="A5" s="50" t="s">
        <v>11</v>
      </c>
      <c r="B5" s="50" t="s">
        <v>63</v>
      </c>
      <c r="C5" s="50" t="s">
        <v>2</v>
      </c>
      <c r="D5" s="50" t="s">
        <v>10</v>
      </c>
      <c r="E5" s="50" t="s">
        <v>22</v>
      </c>
      <c r="F5" s="50" t="s">
        <v>3</v>
      </c>
      <c r="G5" s="50"/>
      <c r="H5" s="50"/>
      <c r="I5" s="50" t="s">
        <v>65</v>
      </c>
      <c r="J5" s="50" t="s">
        <v>64</v>
      </c>
    </row>
    <row r="6" spans="1:10" ht="45" customHeight="1">
      <c r="A6" s="50"/>
      <c r="B6" s="50"/>
      <c r="C6" s="50"/>
      <c r="D6" s="50"/>
      <c r="E6" s="50"/>
      <c r="F6" s="15">
        <v>2023</v>
      </c>
      <c r="G6" s="15">
        <v>2024</v>
      </c>
      <c r="H6" s="15">
        <v>2025</v>
      </c>
      <c r="I6" s="50"/>
      <c r="J6" s="50"/>
    </row>
    <row r="7" spans="1:10" s="8" customFormat="1" ht="22.5" customHeight="1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</row>
    <row r="8" spans="1:10" s="8" customFormat="1" ht="32.25" customHeight="1">
      <c r="A8" s="64" t="s">
        <v>47</v>
      </c>
      <c r="B8" s="65"/>
      <c r="C8" s="65"/>
      <c r="D8" s="65"/>
      <c r="E8" s="65"/>
      <c r="F8" s="65"/>
      <c r="G8" s="65"/>
      <c r="H8" s="65"/>
      <c r="I8" s="65"/>
      <c r="J8" s="65"/>
    </row>
    <row r="9" spans="1:10" ht="54" customHeight="1">
      <c r="A9" s="55">
        <v>1</v>
      </c>
      <c r="B9" s="56" t="s">
        <v>76</v>
      </c>
      <c r="C9" s="17" t="s">
        <v>68</v>
      </c>
      <c r="D9" s="55"/>
      <c r="E9" s="39">
        <f aca="true" t="shared" si="0" ref="E9:G10">E13+E16+E19+E21</f>
        <v>75864</v>
      </c>
      <c r="F9" s="39">
        <f t="shared" si="0"/>
        <v>35403.1</v>
      </c>
      <c r="G9" s="39">
        <f t="shared" si="0"/>
        <v>29770.9</v>
      </c>
      <c r="H9" s="39">
        <f>H13+H16</f>
        <v>10690</v>
      </c>
      <c r="I9" s="58"/>
      <c r="J9" s="56"/>
    </row>
    <row r="10" spans="1:10" ht="53.25" customHeight="1">
      <c r="A10" s="55"/>
      <c r="B10" s="56"/>
      <c r="C10" s="43" t="s">
        <v>5</v>
      </c>
      <c r="D10" s="55"/>
      <c r="E10" s="39">
        <f t="shared" si="0"/>
        <v>60695.9</v>
      </c>
      <c r="F10" s="39">
        <f t="shared" si="0"/>
        <v>25580.5</v>
      </c>
      <c r="G10" s="39">
        <f t="shared" si="0"/>
        <v>25915.4</v>
      </c>
      <c r="H10" s="39">
        <f>H14+H17</f>
        <v>9200</v>
      </c>
      <c r="I10" s="58"/>
      <c r="J10" s="56"/>
    </row>
    <row r="11" spans="1:10" ht="27.75" customHeight="1">
      <c r="A11" s="55"/>
      <c r="B11" s="56"/>
      <c r="C11" s="43" t="s">
        <v>45</v>
      </c>
      <c r="D11" s="55"/>
      <c r="E11" s="39">
        <f>E23</f>
        <v>6440</v>
      </c>
      <c r="F11" s="39">
        <f>F23</f>
        <v>6440</v>
      </c>
      <c r="G11" s="39">
        <f>G23</f>
        <v>0</v>
      </c>
      <c r="H11" s="39">
        <v>0</v>
      </c>
      <c r="I11" s="58"/>
      <c r="J11" s="56"/>
    </row>
    <row r="12" spans="1:10" ht="154.5" customHeight="1">
      <c r="A12" s="55"/>
      <c r="B12" s="56"/>
      <c r="C12" s="18" t="s">
        <v>1</v>
      </c>
      <c r="D12" s="55"/>
      <c r="E12" s="39">
        <f>E15+E18</f>
        <v>8728.099999999999</v>
      </c>
      <c r="F12" s="39">
        <f>F15+F18</f>
        <v>3382.6</v>
      </c>
      <c r="G12" s="39">
        <f>G15+G18</f>
        <v>3855.5</v>
      </c>
      <c r="H12" s="39">
        <f>H15+H18</f>
        <v>1490</v>
      </c>
      <c r="I12" s="58"/>
      <c r="J12" s="56"/>
    </row>
    <row r="13" spans="1:10" ht="51" customHeight="1">
      <c r="A13" s="57" t="s">
        <v>4</v>
      </c>
      <c r="B13" s="58" t="s">
        <v>16</v>
      </c>
      <c r="C13" s="17" t="s">
        <v>68</v>
      </c>
      <c r="D13" s="55" t="s">
        <v>48</v>
      </c>
      <c r="E13" s="39">
        <f aca="true" t="shared" si="1" ref="E13:E20">F13+G13+H13</f>
        <v>41667.8</v>
      </c>
      <c r="F13" s="39">
        <f>F14+F15</f>
        <v>19754.8</v>
      </c>
      <c r="G13" s="39">
        <f>G14+G15</f>
        <v>18213</v>
      </c>
      <c r="H13" s="39">
        <f>H15+H14</f>
        <v>3700</v>
      </c>
      <c r="I13" s="52" t="s">
        <v>67</v>
      </c>
      <c r="J13" s="55" t="s">
        <v>18</v>
      </c>
    </row>
    <row r="14" spans="1:11" ht="61.5" customHeight="1">
      <c r="A14" s="57"/>
      <c r="B14" s="58"/>
      <c r="C14" s="18" t="s">
        <v>5</v>
      </c>
      <c r="D14" s="55"/>
      <c r="E14" s="39">
        <f t="shared" si="1"/>
        <v>36430.5</v>
      </c>
      <c r="F14" s="40">
        <v>17385.1</v>
      </c>
      <c r="G14" s="40">
        <v>15845.4</v>
      </c>
      <c r="H14" s="40">
        <v>3200</v>
      </c>
      <c r="I14" s="53"/>
      <c r="J14" s="55"/>
      <c r="K14" s="13"/>
    </row>
    <row r="15" spans="1:11" ht="157.5" customHeight="1">
      <c r="A15" s="57"/>
      <c r="B15" s="58"/>
      <c r="C15" s="18" t="s">
        <v>1</v>
      </c>
      <c r="D15" s="55"/>
      <c r="E15" s="39">
        <f t="shared" si="1"/>
        <v>5237.299999999999</v>
      </c>
      <c r="F15" s="40">
        <v>2369.7</v>
      </c>
      <c r="G15" s="40">
        <v>2367.6</v>
      </c>
      <c r="H15" s="40">
        <v>500</v>
      </c>
      <c r="I15" s="54"/>
      <c r="J15" s="55"/>
      <c r="K15" s="13"/>
    </row>
    <row r="16" spans="1:11" ht="60" customHeight="1">
      <c r="A16" s="57" t="s">
        <v>28</v>
      </c>
      <c r="B16" s="58" t="s">
        <v>66</v>
      </c>
      <c r="C16" s="17" t="s">
        <v>68</v>
      </c>
      <c r="D16" s="55" t="s">
        <v>48</v>
      </c>
      <c r="E16" s="39">
        <f t="shared" si="1"/>
        <v>27036.199999999997</v>
      </c>
      <c r="F16" s="39">
        <f>F17+F18</f>
        <v>8600.3</v>
      </c>
      <c r="G16" s="39">
        <f>G17+G18</f>
        <v>11445.9</v>
      </c>
      <c r="H16" s="39">
        <f>H17+H18</f>
        <v>6990</v>
      </c>
      <c r="I16" s="52" t="s">
        <v>67</v>
      </c>
      <c r="J16" s="55" t="s">
        <v>19</v>
      </c>
      <c r="K16" s="13"/>
    </row>
    <row r="17" spans="1:11" ht="183.75" customHeight="1">
      <c r="A17" s="57"/>
      <c r="B17" s="58"/>
      <c r="C17" s="18" t="s">
        <v>5</v>
      </c>
      <c r="D17" s="55"/>
      <c r="E17" s="39">
        <f t="shared" si="1"/>
        <v>23545.4</v>
      </c>
      <c r="F17" s="40">
        <v>7587.4</v>
      </c>
      <c r="G17" s="40">
        <v>9958</v>
      </c>
      <c r="H17" s="40">
        <v>6000</v>
      </c>
      <c r="I17" s="53"/>
      <c r="J17" s="55"/>
      <c r="K17" s="12"/>
    </row>
    <row r="18" spans="1:11" ht="65.25" customHeight="1">
      <c r="A18" s="57"/>
      <c r="B18" s="58"/>
      <c r="C18" s="18" t="s">
        <v>1</v>
      </c>
      <c r="D18" s="55"/>
      <c r="E18" s="39">
        <f t="shared" si="1"/>
        <v>3490.8</v>
      </c>
      <c r="F18" s="40">
        <v>1012.9</v>
      </c>
      <c r="G18" s="40">
        <v>1487.9</v>
      </c>
      <c r="H18" s="40">
        <v>990</v>
      </c>
      <c r="I18" s="54"/>
      <c r="J18" s="55"/>
      <c r="K18" s="12"/>
    </row>
    <row r="19" spans="1:12" ht="65.25" customHeight="1">
      <c r="A19" s="55" t="s">
        <v>29</v>
      </c>
      <c r="B19" s="58" t="s">
        <v>24</v>
      </c>
      <c r="C19" s="17" t="s">
        <v>68</v>
      </c>
      <c r="D19" s="55" t="s">
        <v>69</v>
      </c>
      <c r="E19" s="39">
        <f t="shared" si="1"/>
        <v>112</v>
      </c>
      <c r="F19" s="39">
        <f>F20</f>
        <v>0</v>
      </c>
      <c r="G19" s="39">
        <f>G20</f>
        <v>112</v>
      </c>
      <c r="H19" s="39">
        <v>0</v>
      </c>
      <c r="I19" s="51" t="s">
        <v>67</v>
      </c>
      <c r="J19" s="55" t="s">
        <v>23</v>
      </c>
      <c r="K19" s="22"/>
      <c r="L19" s="10"/>
    </row>
    <row r="20" spans="1:10" ht="153" customHeight="1">
      <c r="A20" s="55"/>
      <c r="B20" s="58"/>
      <c r="C20" s="18" t="s">
        <v>5</v>
      </c>
      <c r="D20" s="55"/>
      <c r="E20" s="39">
        <f t="shared" si="1"/>
        <v>112</v>
      </c>
      <c r="F20" s="40">
        <v>0</v>
      </c>
      <c r="G20" s="40">
        <v>112</v>
      </c>
      <c r="H20" s="40">
        <v>0</v>
      </c>
      <c r="I20" s="51"/>
      <c r="J20" s="55"/>
    </row>
    <row r="21" spans="1:10" ht="51.75" customHeight="1">
      <c r="A21" s="55" t="s">
        <v>30</v>
      </c>
      <c r="B21" s="63" t="s">
        <v>33</v>
      </c>
      <c r="C21" s="24" t="s">
        <v>68</v>
      </c>
      <c r="D21" s="49" t="s">
        <v>88</v>
      </c>
      <c r="E21" s="41">
        <f>F21+G21+H21</f>
        <v>7048</v>
      </c>
      <c r="F21" s="41">
        <f>F22+F23</f>
        <v>7048</v>
      </c>
      <c r="G21" s="41">
        <f>G22+G23</f>
        <v>0</v>
      </c>
      <c r="H21" s="41">
        <v>0</v>
      </c>
      <c r="I21" s="52" t="s">
        <v>67</v>
      </c>
      <c r="J21" s="49" t="s">
        <v>44</v>
      </c>
    </row>
    <row r="22" spans="1:10" ht="60" customHeight="1">
      <c r="A22" s="55"/>
      <c r="B22" s="63"/>
      <c r="C22" s="43" t="s">
        <v>5</v>
      </c>
      <c r="D22" s="49"/>
      <c r="E22" s="41">
        <f>F22+G22+H22</f>
        <v>608</v>
      </c>
      <c r="F22" s="42">
        <v>608</v>
      </c>
      <c r="G22" s="40">
        <v>0</v>
      </c>
      <c r="H22" s="42">
        <v>0</v>
      </c>
      <c r="I22" s="53"/>
      <c r="J22" s="49"/>
    </row>
    <row r="23" spans="1:10" ht="81" customHeight="1">
      <c r="A23" s="55"/>
      <c r="B23" s="63"/>
      <c r="C23" s="43" t="s">
        <v>45</v>
      </c>
      <c r="D23" s="49"/>
      <c r="E23" s="41">
        <f>F23+G23+H23</f>
        <v>6440</v>
      </c>
      <c r="F23" s="42">
        <v>6440</v>
      </c>
      <c r="G23" s="42">
        <v>0</v>
      </c>
      <c r="H23" s="42">
        <v>0</v>
      </c>
      <c r="I23" s="54"/>
      <c r="J23" s="49"/>
    </row>
    <row r="24" spans="1:10" ht="34.5" customHeight="1">
      <c r="A24" s="61" t="s">
        <v>72</v>
      </c>
      <c r="B24" s="61"/>
      <c r="C24" s="61"/>
      <c r="D24" s="61"/>
      <c r="E24" s="39">
        <f>E13+E16+E19+E21</f>
        <v>75864</v>
      </c>
      <c r="F24" s="39">
        <f>F13+F16+F19+F21</f>
        <v>35403.1</v>
      </c>
      <c r="G24" s="39">
        <f>G13+G16+G19+G21</f>
        <v>29770.9</v>
      </c>
      <c r="H24" s="39">
        <f>H13+H16+H19+H21</f>
        <v>10690</v>
      </c>
      <c r="I24" s="19"/>
      <c r="J24" s="16"/>
    </row>
    <row r="25" spans="1:10" ht="32.25" customHeight="1">
      <c r="A25" s="58" t="s">
        <v>5</v>
      </c>
      <c r="B25" s="58"/>
      <c r="C25" s="58"/>
      <c r="D25" s="58"/>
      <c r="E25" s="39">
        <f>E14+E17+E20+E22</f>
        <v>60695.9</v>
      </c>
      <c r="F25" s="39">
        <f>F14+F17+F20+F22</f>
        <v>25580.5</v>
      </c>
      <c r="G25" s="39">
        <f>G14+G17+G20</f>
        <v>25915.4</v>
      </c>
      <c r="H25" s="39">
        <f>H14+H17</f>
        <v>9200</v>
      </c>
      <c r="I25" s="19"/>
      <c r="J25" s="16"/>
    </row>
    <row r="26" spans="1:10" ht="32.25" customHeight="1">
      <c r="A26" s="58" t="s">
        <v>46</v>
      </c>
      <c r="B26" s="58"/>
      <c r="C26" s="58"/>
      <c r="D26" s="58"/>
      <c r="E26" s="39">
        <f>E23</f>
        <v>6440</v>
      </c>
      <c r="F26" s="39">
        <f>F23</f>
        <v>6440</v>
      </c>
      <c r="G26" s="39">
        <f>G23</f>
        <v>0</v>
      </c>
      <c r="H26" s="39">
        <v>0</v>
      </c>
      <c r="I26" s="19"/>
      <c r="J26" s="16"/>
    </row>
    <row r="27" spans="1:10" ht="32.25" customHeight="1">
      <c r="A27" s="58" t="s">
        <v>1</v>
      </c>
      <c r="B27" s="58"/>
      <c r="C27" s="58"/>
      <c r="D27" s="58"/>
      <c r="E27" s="39">
        <f>E15+E18</f>
        <v>8728.099999999999</v>
      </c>
      <c r="F27" s="39">
        <f>F15+F18</f>
        <v>3382.6</v>
      </c>
      <c r="G27" s="39">
        <f>G15+G18</f>
        <v>3855.5</v>
      </c>
      <c r="H27" s="39">
        <f>H15+H18</f>
        <v>1490</v>
      </c>
      <c r="I27" s="19"/>
      <c r="J27" s="16"/>
    </row>
    <row r="28" spans="1:10" ht="24" customHeight="1">
      <c r="A28" s="62" t="s">
        <v>73</v>
      </c>
      <c r="B28" s="62"/>
      <c r="C28" s="62"/>
      <c r="D28" s="62"/>
      <c r="E28" s="39">
        <f aca="true" t="shared" si="2" ref="E28:H31">E24</f>
        <v>75864</v>
      </c>
      <c r="F28" s="39">
        <f t="shared" si="2"/>
        <v>35403.1</v>
      </c>
      <c r="G28" s="39">
        <f t="shared" si="2"/>
        <v>29770.9</v>
      </c>
      <c r="H28" s="39">
        <f t="shared" si="2"/>
        <v>10690</v>
      </c>
      <c r="I28" s="19"/>
      <c r="J28" s="16"/>
    </row>
    <row r="29" spans="1:10" ht="27" customHeight="1">
      <c r="A29" s="56" t="s">
        <v>5</v>
      </c>
      <c r="B29" s="56"/>
      <c r="C29" s="56"/>
      <c r="D29" s="56"/>
      <c r="E29" s="39">
        <f t="shared" si="2"/>
        <v>60695.9</v>
      </c>
      <c r="F29" s="39">
        <f t="shared" si="2"/>
        <v>25580.5</v>
      </c>
      <c r="G29" s="39">
        <f t="shared" si="2"/>
        <v>25915.4</v>
      </c>
      <c r="H29" s="39">
        <f t="shared" si="2"/>
        <v>9200</v>
      </c>
      <c r="I29" s="19"/>
      <c r="J29" s="16"/>
    </row>
    <row r="30" spans="1:10" ht="27" customHeight="1">
      <c r="A30" s="56" t="s">
        <v>46</v>
      </c>
      <c r="B30" s="56"/>
      <c r="C30" s="56"/>
      <c r="D30" s="56"/>
      <c r="E30" s="39">
        <f t="shared" si="2"/>
        <v>6440</v>
      </c>
      <c r="F30" s="39">
        <f t="shared" si="2"/>
        <v>6440</v>
      </c>
      <c r="G30" s="39">
        <f t="shared" si="2"/>
        <v>0</v>
      </c>
      <c r="H30" s="39">
        <v>0</v>
      </c>
      <c r="I30" s="19"/>
      <c r="J30" s="16"/>
    </row>
    <row r="31" spans="1:10" ht="31.5" customHeight="1">
      <c r="A31" s="56" t="s">
        <v>1</v>
      </c>
      <c r="B31" s="56"/>
      <c r="C31" s="56"/>
      <c r="D31" s="56"/>
      <c r="E31" s="39">
        <f t="shared" si="2"/>
        <v>8728.099999999999</v>
      </c>
      <c r="F31" s="39">
        <f t="shared" si="2"/>
        <v>3382.6</v>
      </c>
      <c r="G31" s="39">
        <f t="shared" si="2"/>
        <v>3855.5</v>
      </c>
      <c r="H31" s="39">
        <f>H27</f>
        <v>1490</v>
      </c>
      <c r="I31" s="19"/>
      <c r="J31" s="16"/>
    </row>
    <row r="32" spans="2:10" ht="12.75">
      <c r="B32" s="10"/>
      <c r="C32" s="10"/>
      <c r="D32" s="10"/>
      <c r="E32" s="10"/>
      <c r="F32" s="10"/>
      <c r="G32" s="10"/>
      <c r="J32" s="6"/>
    </row>
    <row r="33" spans="2:10" ht="12.75">
      <c r="B33" s="10"/>
      <c r="C33" s="10"/>
      <c r="D33" s="10"/>
      <c r="E33" s="10"/>
      <c r="F33" s="10"/>
      <c r="G33" s="10"/>
      <c r="J33" s="6"/>
    </row>
    <row r="34" spans="2:10" ht="12.75">
      <c r="B34" s="10"/>
      <c r="C34" s="10"/>
      <c r="D34" s="10"/>
      <c r="E34" s="10"/>
      <c r="F34" s="10"/>
      <c r="G34" s="10"/>
      <c r="J34" s="6"/>
    </row>
    <row r="35" spans="2:10" ht="12.75">
      <c r="B35" s="10"/>
      <c r="C35" s="10"/>
      <c r="D35" s="10"/>
      <c r="E35" s="10"/>
      <c r="F35" s="10"/>
      <c r="G35" s="10"/>
      <c r="J35" s="6"/>
    </row>
    <row r="36" spans="2:10" ht="18.75">
      <c r="B36" s="10"/>
      <c r="C36" s="10"/>
      <c r="D36" s="10"/>
      <c r="E36" s="20"/>
      <c r="F36" s="20"/>
      <c r="G36" s="10"/>
      <c r="J36" s="6"/>
    </row>
    <row r="37" spans="2:10" ht="18.75">
      <c r="B37" s="10"/>
      <c r="C37" s="10"/>
      <c r="D37" s="10"/>
      <c r="E37" s="20"/>
      <c r="F37" s="20"/>
      <c r="G37" s="10"/>
      <c r="J37" s="6"/>
    </row>
    <row r="38" spans="2:10" ht="12.75">
      <c r="B38" s="10"/>
      <c r="C38" s="10"/>
      <c r="D38" s="10"/>
      <c r="E38" s="21"/>
      <c r="F38" s="21"/>
      <c r="G38" s="10"/>
      <c r="J38" s="6"/>
    </row>
    <row r="39" spans="2:10" ht="12.75">
      <c r="B39" s="10"/>
      <c r="C39" s="10"/>
      <c r="D39" s="10"/>
      <c r="E39" s="10"/>
      <c r="F39" s="10"/>
      <c r="G39" s="10"/>
      <c r="J39" s="6"/>
    </row>
    <row r="40" ht="12.75">
      <c r="J40" s="6"/>
    </row>
    <row r="41" ht="12.75">
      <c r="J41" s="6"/>
    </row>
    <row r="42" ht="12.75">
      <c r="J42" s="6"/>
    </row>
    <row r="43" ht="12.75">
      <c r="J43" s="6"/>
    </row>
    <row r="44" ht="12.75">
      <c r="J44" s="6"/>
    </row>
    <row r="45" ht="12.75">
      <c r="J45" s="6"/>
    </row>
    <row r="46" ht="12.75">
      <c r="J46" s="6"/>
    </row>
    <row r="47" ht="12.75">
      <c r="J47" s="6"/>
    </row>
    <row r="48" ht="12.75">
      <c r="J48" s="6"/>
    </row>
    <row r="49" ht="12.75">
      <c r="J49" s="6"/>
    </row>
    <row r="50" ht="12.75">
      <c r="J50" s="6"/>
    </row>
    <row r="51" ht="12.75">
      <c r="J51" s="6"/>
    </row>
    <row r="52" ht="12.75">
      <c r="J52" s="6"/>
    </row>
    <row r="53" ht="12.75">
      <c r="J53" s="6"/>
    </row>
    <row r="54" ht="12.75">
      <c r="J54" s="6"/>
    </row>
    <row r="55" ht="12.75">
      <c r="J55" s="6"/>
    </row>
    <row r="56" ht="12.75">
      <c r="J56" s="6"/>
    </row>
    <row r="57" ht="12.75">
      <c r="J57" s="6"/>
    </row>
    <row r="58" ht="12.75">
      <c r="J58" s="6"/>
    </row>
    <row r="59" ht="12.75">
      <c r="J59" s="6"/>
    </row>
    <row r="60" ht="12.75">
      <c r="J60" s="6"/>
    </row>
    <row r="61" ht="12.75">
      <c r="J61" s="6"/>
    </row>
    <row r="62" ht="12.75">
      <c r="J62" s="6"/>
    </row>
    <row r="63" ht="12.75">
      <c r="J63" s="6"/>
    </row>
    <row r="64" ht="12.75">
      <c r="J64" s="6"/>
    </row>
    <row r="65" ht="12.75">
      <c r="J65" s="6"/>
    </row>
    <row r="66" ht="12.75">
      <c r="J66" s="6"/>
    </row>
    <row r="67" ht="12.75">
      <c r="J67" s="6"/>
    </row>
    <row r="68" ht="12.75">
      <c r="J68" s="6"/>
    </row>
    <row r="69" ht="12.75">
      <c r="J69" s="6"/>
    </row>
    <row r="70" ht="12.75">
      <c r="J70" s="6"/>
    </row>
    <row r="71" ht="12.75">
      <c r="J71" s="6"/>
    </row>
    <row r="72" ht="12.75">
      <c r="J72" s="6"/>
    </row>
    <row r="73" ht="12.75">
      <c r="J73" s="6"/>
    </row>
    <row r="74" ht="12.75">
      <c r="J74" s="6"/>
    </row>
    <row r="75" ht="12.75">
      <c r="J75" s="6"/>
    </row>
    <row r="76" ht="12.75">
      <c r="J76" s="6"/>
    </row>
    <row r="77" ht="12.75">
      <c r="J77" s="6"/>
    </row>
    <row r="78" ht="12.75">
      <c r="J78" s="6"/>
    </row>
    <row r="79" ht="12.75">
      <c r="J79" s="6"/>
    </row>
    <row r="80" ht="12.75">
      <c r="J80" s="6"/>
    </row>
    <row r="81" ht="12.75">
      <c r="J81" s="6"/>
    </row>
    <row r="82" ht="12.75">
      <c r="J82" s="6"/>
    </row>
    <row r="83" ht="12.75">
      <c r="J83" s="6"/>
    </row>
    <row r="84" ht="12.75">
      <c r="J84" s="6"/>
    </row>
    <row r="85" ht="12.75">
      <c r="J85" s="6"/>
    </row>
    <row r="86" ht="12.75">
      <c r="J86" s="6"/>
    </row>
    <row r="87" ht="12.75">
      <c r="J87" s="6"/>
    </row>
    <row r="88" ht="12.75">
      <c r="J88" s="6"/>
    </row>
    <row r="89" ht="12.75">
      <c r="J89" s="6"/>
    </row>
    <row r="90" ht="12.75">
      <c r="J90" s="6"/>
    </row>
    <row r="91" ht="12.75">
      <c r="J91" s="6"/>
    </row>
    <row r="92" ht="12.75">
      <c r="J92" s="6"/>
    </row>
    <row r="93" ht="12.75">
      <c r="J93" s="6"/>
    </row>
    <row r="94" ht="12.75">
      <c r="J94" s="6"/>
    </row>
    <row r="95" ht="12.75">
      <c r="J95" s="6"/>
    </row>
    <row r="96" ht="12.75">
      <c r="J96" s="6"/>
    </row>
    <row r="97" ht="12.75">
      <c r="J97" s="6"/>
    </row>
    <row r="98" ht="12.75">
      <c r="J98" s="6"/>
    </row>
    <row r="99" ht="12.75">
      <c r="J99" s="6"/>
    </row>
    <row r="100" ht="12.75">
      <c r="J100" s="6"/>
    </row>
    <row r="101" ht="12.75">
      <c r="J101" s="6"/>
    </row>
    <row r="102" ht="12.75">
      <c r="J102" s="6"/>
    </row>
    <row r="103" ht="12.75">
      <c r="J103" s="6"/>
    </row>
    <row r="104" ht="12.75">
      <c r="J104" s="6"/>
    </row>
    <row r="105" ht="12.75">
      <c r="J105" s="6"/>
    </row>
    <row r="106" ht="12.75">
      <c r="J106" s="6"/>
    </row>
    <row r="107" ht="12.75">
      <c r="J107" s="6"/>
    </row>
    <row r="108" ht="12.75">
      <c r="J108" s="6"/>
    </row>
    <row r="109" ht="12.75">
      <c r="J109" s="6"/>
    </row>
    <row r="110" ht="12.75">
      <c r="J110" s="6"/>
    </row>
    <row r="111" ht="12.75">
      <c r="J111" s="6"/>
    </row>
    <row r="112" ht="12.75">
      <c r="J112" s="6"/>
    </row>
    <row r="113" ht="12.75">
      <c r="J113" s="6"/>
    </row>
    <row r="114" ht="12.75">
      <c r="J114" s="6"/>
    </row>
    <row r="115" ht="12.75">
      <c r="J115" s="6"/>
    </row>
    <row r="116" ht="12.75">
      <c r="J116" s="6"/>
    </row>
    <row r="117" ht="12.75">
      <c r="J117" s="6"/>
    </row>
    <row r="118" ht="12.75">
      <c r="J118" s="6"/>
    </row>
    <row r="119" ht="12.75">
      <c r="J119" s="6"/>
    </row>
    <row r="120" ht="12.75">
      <c r="J120" s="6"/>
    </row>
    <row r="121" ht="12.75">
      <c r="J121" s="6"/>
    </row>
    <row r="122" ht="12.75">
      <c r="J122" s="6"/>
    </row>
    <row r="123" ht="12.75">
      <c r="J123" s="6"/>
    </row>
    <row r="124" ht="12.75">
      <c r="J124" s="6"/>
    </row>
    <row r="125" ht="12.75">
      <c r="J125" s="6"/>
    </row>
    <row r="126" ht="12.75">
      <c r="J126" s="6"/>
    </row>
    <row r="127" ht="12.75">
      <c r="J127" s="6"/>
    </row>
    <row r="128" ht="12.75">
      <c r="J128" s="6"/>
    </row>
    <row r="129" ht="12.75">
      <c r="J129" s="6"/>
    </row>
    <row r="130" ht="12.75">
      <c r="J130" s="6"/>
    </row>
    <row r="131" ht="12.75">
      <c r="J131" s="6"/>
    </row>
    <row r="132" ht="12.75">
      <c r="J132" s="6"/>
    </row>
    <row r="133" ht="12.75">
      <c r="J133" s="6"/>
    </row>
    <row r="134" ht="12.75">
      <c r="J134" s="6"/>
    </row>
    <row r="135" ht="12.75">
      <c r="J135" s="6"/>
    </row>
    <row r="136" ht="12.75">
      <c r="J136" s="6"/>
    </row>
    <row r="137" ht="12.75">
      <c r="J137" s="6"/>
    </row>
    <row r="138" ht="12.75">
      <c r="J138" s="6"/>
    </row>
    <row r="139" ht="12.75">
      <c r="J139" s="6"/>
    </row>
    <row r="140" ht="12.75">
      <c r="J140" s="6"/>
    </row>
    <row r="141" ht="12.75">
      <c r="J141" s="6"/>
    </row>
    <row r="142" ht="12.75">
      <c r="J142" s="6"/>
    </row>
    <row r="143" ht="12.75">
      <c r="J143" s="6"/>
    </row>
    <row r="144" ht="12.75">
      <c r="J144" s="6"/>
    </row>
    <row r="145" ht="12.75">
      <c r="J145" s="6"/>
    </row>
    <row r="146" ht="12.75">
      <c r="J146" s="6"/>
    </row>
    <row r="147" ht="12.75">
      <c r="J147" s="6"/>
    </row>
    <row r="148" ht="12.75">
      <c r="J148" s="6"/>
    </row>
    <row r="149" ht="12.75">
      <c r="J149" s="6"/>
    </row>
    <row r="150" ht="12.75">
      <c r="J150" s="6"/>
    </row>
    <row r="151" ht="12.75">
      <c r="J151" s="6"/>
    </row>
    <row r="152" ht="12.75">
      <c r="J152" s="6"/>
    </row>
    <row r="153" ht="12.75">
      <c r="J153" s="6"/>
    </row>
    <row r="154" ht="12.75">
      <c r="J154" s="6"/>
    </row>
    <row r="155" ht="12.75">
      <c r="J155" s="6"/>
    </row>
    <row r="156" ht="12.75">
      <c r="J156" s="6"/>
    </row>
    <row r="157" ht="12.75">
      <c r="J157" s="6"/>
    </row>
    <row r="158" ht="12.75">
      <c r="J158" s="6"/>
    </row>
    <row r="159" ht="12.75">
      <c r="J159" s="6"/>
    </row>
    <row r="160" ht="12.75">
      <c r="J160" s="6"/>
    </row>
    <row r="161" ht="12.75">
      <c r="J161" s="6"/>
    </row>
    <row r="162" ht="12.75">
      <c r="J162" s="6"/>
    </row>
    <row r="163" ht="12.75">
      <c r="J163" s="6"/>
    </row>
    <row r="164" ht="12.75">
      <c r="J164" s="6"/>
    </row>
    <row r="165" ht="12.75">
      <c r="J165" s="6"/>
    </row>
    <row r="166" ht="12.75">
      <c r="J166" s="6"/>
    </row>
    <row r="167" ht="12.75">
      <c r="J167" s="6"/>
    </row>
  </sheetData>
  <sheetProtection/>
  <mergeCells count="46">
    <mergeCell ref="A8:J8"/>
    <mergeCell ref="A9:A12"/>
    <mergeCell ref="B9:B12"/>
    <mergeCell ref="D9:D12"/>
    <mergeCell ref="I9:I12"/>
    <mergeCell ref="J9:J12"/>
    <mergeCell ref="A26:D26"/>
    <mergeCell ref="A30:D30"/>
    <mergeCell ref="B13:B15"/>
    <mergeCell ref="A24:D24"/>
    <mergeCell ref="J16:J18"/>
    <mergeCell ref="A28:D28"/>
    <mergeCell ref="A29:D29"/>
    <mergeCell ref="J21:J23"/>
    <mergeCell ref="I21:I23"/>
    <mergeCell ref="B21:B23"/>
    <mergeCell ref="A21:A23"/>
    <mergeCell ref="B2:J2"/>
    <mergeCell ref="C5:C6"/>
    <mergeCell ref="E5:E6"/>
    <mergeCell ref="I5:I6"/>
    <mergeCell ref="B3:J3"/>
    <mergeCell ref="B4:J4"/>
    <mergeCell ref="J5:J6"/>
    <mergeCell ref="D5:D6"/>
    <mergeCell ref="F5:H5"/>
    <mergeCell ref="A19:A20"/>
    <mergeCell ref="A31:D31"/>
    <mergeCell ref="A16:A18"/>
    <mergeCell ref="D13:D15"/>
    <mergeCell ref="A13:A15"/>
    <mergeCell ref="A25:D25"/>
    <mergeCell ref="B16:B18"/>
    <mergeCell ref="D16:D18"/>
    <mergeCell ref="A27:D27"/>
    <mergeCell ref="B19:B20"/>
    <mergeCell ref="I1:J1"/>
    <mergeCell ref="D21:D23"/>
    <mergeCell ref="A5:A6"/>
    <mergeCell ref="I19:I20"/>
    <mergeCell ref="I16:I18"/>
    <mergeCell ref="J13:J15"/>
    <mergeCell ref="B5:B6"/>
    <mergeCell ref="J19:J20"/>
    <mergeCell ref="I13:I15"/>
    <mergeCell ref="D19:D20"/>
  </mergeCells>
  <printOptions horizontalCentered="1"/>
  <pageMargins left="0.1968503937007874" right="0.1968503937007874" top="1.1811023622047245" bottom="0.1968503937007874" header="0.5118110236220472" footer="0.5118110236220472"/>
  <pageSetup fitToHeight="0" fitToWidth="1" horizontalDpi="600" verticalDpi="600" orientation="landscape" paperSize="9" scale="51" r:id="rId1"/>
  <rowBreaks count="2" manualBreakCount="2">
    <brk id="15" max="9" man="1"/>
    <brk id="32" max="9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="90" zoomScaleNormal="90" zoomScaleSheetLayoutView="40" zoomScalePageLayoutView="0" workbookViewId="0" topLeftCell="A2">
      <selection activeCell="E15" sqref="E15:E18"/>
    </sheetView>
  </sheetViews>
  <sheetFormatPr defaultColWidth="9.00390625" defaultRowHeight="12.75"/>
  <cols>
    <col min="1" max="1" width="6.625" style="0" customWidth="1"/>
    <col min="2" max="2" width="47.625" style="0" customWidth="1"/>
    <col min="3" max="4" width="19.75390625" style="0" customWidth="1"/>
    <col min="5" max="5" width="19.375" style="0" customWidth="1"/>
    <col min="6" max="6" width="29.125" style="0" customWidth="1"/>
    <col min="7" max="7" width="9.00390625" style="0" customWidth="1"/>
    <col min="8" max="9" width="17.625" style="0" customWidth="1"/>
    <col min="10" max="10" width="17.125" style="0" customWidth="1"/>
    <col min="11" max="11" width="25.125" style="0" customWidth="1"/>
  </cols>
  <sheetData>
    <row r="1" ht="12.75" hidden="1">
      <c r="A1" s="2"/>
    </row>
    <row r="2" spans="1:10" ht="81" customHeight="1">
      <c r="A2" s="2"/>
      <c r="G2" s="46"/>
      <c r="H2" s="45"/>
      <c r="I2" s="82" t="s">
        <v>89</v>
      </c>
      <c r="J2" s="82"/>
    </row>
    <row r="3" spans="1:10" ht="46.5" customHeight="1">
      <c r="A3" s="1" t="s">
        <v>9</v>
      </c>
      <c r="H3" s="75" t="s">
        <v>26</v>
      </c>
      <c r="I3" s="75"/>
      <c r="J3" s="75"/>
    </row>
    <row r="4" spans="1:10" ht="25.5">
      <c r="A4" s="83" t="s">
        <v>15</v>
      </c>
      <c r="B4" s="83"/>
      <c r="C4" s="83"/>
      <c r="D4" s="83"/>
      <c r="E4" s="83"/>
      <c r="F4" s="83"/>
      <c r="G4" s="83"/>
      <c r="H4" s="83"/>
      <c r="I4" s="83"/>
      <c r="J4" s="83"/>
    </row>
    <row r="5" spans="1:10" ht="26.25">
      <c r="A5" s="84" t="s">
        <v>31</v>
      </c>
      <c r="B5" s="84"/>
      <c r="C5" s="84"/>
      <c r="D5" s="84"/>
      <c r="E5" s="84"/>
      <c r="F5" s="84"/>
      <c r="G5" s="84"/>
      <c r="H5" s="84"/>
      <c r="I5" s="84"/>
      <c r="J5" s="84"/>
    </row>
    <row r="6" spans="1:10" ht="26.25">
      <c r="A6" s="84" t="s">
        <v>61</v>
      </c>
      <c r="B6" s="84"/>
      <c r="C6" s="84"/>
      <c r="D6" s="84"/>
      <c r="E6" s="84"/>
      <c r="F6" s="84"/>
      <c r="G6" s="84"/>
      <c r="H6" s="84"/>
      <c r="I6" s="84"/>
      <c r="J6" s="84"/>
    </row>
    <row r="7" ht="12.75">
      <c r="E7" s="3"/>
    </row>
    <row r="8" spans="1:11" ht="54" customHeight="1">
      <c r="A8" s="78" t="s">
        <v>14</v>
      </c>
      <c r="B8" s="81" t="s">
        <v>63</v>
      </c>
      <c r="C8" s="85" t="s">
        <v>49</v>
      </c>
      <c r="D8" s="86"/>
      <c r="E8" s="87"/>
      <c r="F8" s="78" t="s">
        <v>50</v>
      </c>
      <c r="G8" s="78" t="s">
        <v>12</v>
      </c>
      <c r="H8" s="80" t="s">
        <v>13</v>
      </c>
      <c r="I8" s="80"/>
      <c r="J8" s="80"/>
      <c r="K8" s="9"/>
    </row>
    <row r="9" spans="1:11" ht="31.5">
      <c r="A9" s="88"/>
      <c r="B9" s="71"/>
      <c r="C9" s="25" t="s">
        <v>37</v>
      </c>
      <c r="D9" s="25" t="s">
        <v>36</v>
      </c>
      <c r="E9" s="25" t="s">
        <v>0</v>
      </c>
      <c r="F9" s="79"/>
      <c r="G9" s="79"/>
      <c r="H9" s="26" t="s">
        <v>51</v>
      </c>
      <c r="I9" s="26" t="s">
        <v>52</v>
      </c>
      <c r="J9" s="26" t="s">
        <v>53</v>
      </c>
      <c r="K9" s="9"/>
    </row>
    <row r="10" spans="1:11" ht="15.75">
      <c r="A10" s="25" t="s">
        <v>6</v>
      </c>
      <c r="B10" s="25" t="s">
        <v>7</v>
      </c>
      <c r="C10" s="25" t="s">
        <v>8</v>
      </c>
      <c r="D10" s="25">
        <v>4</v>
      </c>
      <c r="E10" s="25">
        <v>5</v>
      </c>
      <c r="F10" s="25">
        <v>6</v>
      </c>
      <c r="G10" s="25">
        <v>7</v>
      </c>
      <c r="H10" s="25">
        <v>8</v>
      </c>
      <c r="I10" s="25">
        <v>9</v>
      </c>
      <c r="J10" s="25">
        <v>10</v>
      </c>
      <c r="K10" s="4"/>
    </row>
    <row r="11" spans="1:11" ht="21" customHeight="1">
      <c r="A11" s="76" t="s">
        <v>47</v>
      </c>
      <c r="B11" s="77"/>
      <c r="C11" s="77"/>
      <c r="D11" s="77"/>
      <c r="E11" s="77"/>
      <c r="F11" s="77"/>
      <c r="G11" s="77"/>
      <c r="H11" s="77"/>
      <c r="I11" s="77"/>
      <c r="J11" s="77"/>
      <c r="K11" s="4"/>
    </row>
    <row r="12" spans="1:11" ht="125.25" customHeight="1">
      <c r="A12" s="27">
        <v>1</v>
      </c>
      <c r="B12" s="44" t="s">
        <v>77</v>
      </c>
      <c r="C12" s="37"/>
      <c r="D12" s="37"/>
      <c r="E12" s="37"/>
      <c r="F12" s="28"/>
      <c r="G12" s="28"/>
      <c r="H12" s="28"/>
      <c r="I12" s="28"/>
      <c r="J12" s="28"/>
      <c r="K12" s="4"/>
    </row>
    <row r="13" spans="1:11" ht="154.5" customHeight="1">
      <c r="A13" s="81" t="s">
        <v>4</v>
      </c>
      <c r="B13" s="81" t="s">
        <v>17</v>
      </c>
      <c r="C13" s="70">
        <v>36430.5</v>
      </c>
      <c r="D13" s="70">
        <v>0</v>
      </c>
      <c r="E13" s="70">
        <v>5237.3</v>
      </c>
      <c r="F13" s="29" t="s">
        <v>42</v>
      </c>
      <c r="G13" s="27" t="s">
        <v>32</v>
      </c>
      <c r="H13" s="32" t="s">
        <v>78</v>
      </c>
      <c r="I13" s="27" t="s">
        <v>54</v>
      </c>
      <c r="J13" s="27" t="s">
        <v>55</v>
      </c>
      <c r="K13" s="23"/>
    </row>
    <row r="14" spans="1:11" ht="82.5" customHeight="1">
      <c r="A14" s="72"/>
      <c r="B14" s="72"/>
      <c r="C14" s="67"/>
      <c r="D14" s="67"/>
      <c r="E14" s="67"/>
      <c r="F14" s="29" t="s">
        <v>56</v>
      </c>
      <c r="G14" s="27" t="s">
        <v>57</v>
      </c>
      <c r="H14" s="27"/>
      <c r="I14" s="27" t="s">
        <v>58</v>
      </c>
      <c r="J14" s="27" t="s">
        <v>59</v>
      </c>
      <c r="K14" s="23"/>
    </row>
    <row r="15" spans="1:11" ht="177" customHeight="1">
      <c r="A15" s="71" t="s">
        <v>28</v>
      </c>
      <c r="B15" s="73" t="s">
        <v>66</v>
      </c>
      <c r="C15" s="66">
        <v>23545.4</v>
      </c>
      <c r="D15" s="66">
        <v>0</v>
      </c>
      <c r="E15" s="66">
        <v>3490.8</v>
      </c>
      <c r="F15" s="31" t="s">
        <v>84</v>
      </c>
      <c r="G15" s="27" t="s">
        <v>85</v>
      </c>
      <c r="H15" s="30" t="s">
        <v>79</v>
      </c>
      <c r="I15" s="30" t="s">
        <v>86</v>
      </c>
      <c r="J15" s="27" t="s">
        <v>87</v>
      </c>
      <c r="K15" s="11"/>
    </row>
    <row r="16" spans="1:11" ht="76.5" customHeight="1">
      <c r="A16" s="71"/>
      <c r="B16" s="73"/>
      <c r="C16" s="66"/>
      <c r="D16" s="66"/>
      <c r="E16" s="66"/>
      <c r="F16" s="29" t="s">
        <v>74</v>
      </c>
      <c r="G16" s="27" t="s">
        <v>75</v>
      </c>
      <c r="H16" s="30">
        <v>392</v>
      </c>
      <c r="I16" s="30"/>
      <c r="J16" s="27"/>
      <c r="K16" s="4"/>
    </row>
    <row r="17" spans="1:11" ht="97.5" customHeight="1">
      <c r="A17" s="71"/>
      <c r="B17" s="73"/>
      <c r="C17" s="66"/>
      <c r="D17" s="66"/>
      <c r="E17" s="66"/>
      <c r="F17" s="31" t="s">
        <v>80</v>
      </c>
      <c r="G17" s="32" t="s">
        <v>81</v>
      </c>
      <c r="H17" s="32" t="s">
        <v>82</v>
      </c>
      <c r="I17" s="27"/>
      <c r="J17" s="27" t="s">
        <v>83</v>
      </c>
      <c r="K17" s="4"/>
    </row>
    <row r="18" spans="1:11" ht="96" customHeight="1">
      <c r="A18" s="72"/>
      <c r="B18" s="74"/>
      <c r="C18" s="67"/>
      <c r="D18" s="67"/>
      <c r="E18" s="67"/>
      <c r="F18" s="31" t="s">
        <v>20</v>
      </c>
      <c r="G18" s="32" t="s">
        <v>21</v>
      </c>
      <c r="H18" s="32" t="s">
        <v>40</v>
      </c>
      <c r="I18" s="32"/>
      <c r="J18" s="33"/>
      <c r="K18" s="4"/>
    </row>
    <row r="19" spans="1:11" ht="84" customHeight="1">
      <c r="A19" s="27" t="s">
        <v>29</v>
      </c>
      <c r="B19" s="29" t="s">
        <v>25</v>
      </c>
      <c r="C19" s="37">
        <v>112</v>
      </c>
      <c r="D19" s="37">
        <v>0</v>
      </c>
      <c r="E19" s="37">
        <v>0</v>
      </c>
      <c r="F19" s="29" t="s">
        <v>38</v>
      </c>
      <c r="G19" s="27" t="s">
        <v>39</v>
      </c>
      <c r="H19" s="32"/>
      <c r="I19" s="34" t="s">
        <v>41</v>
      </c>
      <c r="J19" s="33"/>
      <c r="K19" s="4"/>
    </row>
    <row r="20" spans="1:10" ht="93" customHeight="1">
      <c r="A20" s="27" t="s">
        <v>30</v>
      </c>
      <c r="B20" s="29" t="s">
        <v>33</v>
      </c>
      <c r="C20" s="37">
        <v>608</v>
      </c>
      <c r="D20" s="37">
        <v>6440</v>
      </c>
      <c r="E20" s="37">
        <v>0</v>
      </c>
      <c r="F20" s="29" t="s">
        <v>34</v>
      </c>
      <c r="G20" s="27" t="s">
        <v>35</v>
      </c>
      <c r="H20" s="32" t="s">
        <v>60</v>
      </c>
      <c r="I20" s="32"/>
      <c r="J20" s="32"/>
    </row>
    <row r="21" spans="1:10" ht="15.75" customHeight="1">
      <c r="A21" s="68" t="s">
        <v>70</v>
      </c>
      <c r="B21" s="69"/>
      <c r="C21" s="38">
        <f>SUM(C13:C20)</f>
        <v>60695.9</v>
      </c>
      <c r="D21" s="38">
        <f>D20</f>
        <v>6440</v>
      </c>
      <c r="E21" s="38">
        <f>SUM(E13:E20)</f>
        <v>8728.1</v>
      </c>
      <c r="F21" s="29"/>
      <c r="G21" s="27"/>
      <c r="H21" s="27"/>
      <c r="I21" s="27"/>
      <c r="J21" s="35"/>
    </row>
    <row r="22" spans="1:10" ht="15.75" customHeight="1">
      <c r="A22" s="68" t="s">
        <v>71</v>
      </c>
      <c r="B22" s="69"/>
      <c r="C22" s="38">
        <f>C21</f>
        <v>60695.9</v>
      </c>
      <c r="D22" s="38">
        <f>D21</f>
        <v>6440</v>
      </c>
      <c r="E22" s="38">
        <f>E21</f>
        <v>8728.1</v>
      </c>
      <c r="F22" s="36"/>
      <c r="G22" s="36"/>
      <c r="H22" s="36"/>
      <c r="I22" s="36"/>
      <c r="J22" s="36"/>
    </row>
  </sheetData>
  <sheetProtection/>
  <mergeCells count="24">
    <mergeCell ref="I2:J2"/>
    <mergeCell ref="A22:B22"/>
    <mergeCell ref="A4:J4"/>
    <mergeCell ref="A5:J5"/>
    <mergeCell ref="A6:J6"/>
    <mergeCell ref="C8:E8"/>
    <mergeCell ref="A8:A9"/>
    <mergeCell ref="A13:A14"/>
    <mergeCell ref="B13:B14"/>
    <mergeCell ref="C13:C14"/>
    <mergeCell ref="H3:J3"/>
    <mergeCell ref="A11:J11"/>
    <mergeCell ref="F8:F9"/>
    <mergeCell ref="H8:J8"/>
    <mergeCell ref="B8:B9"/>
    <mergeCell ref="G8:G9"/>
    <mergeCell ref="E15:E18"/>
    <mergeCell ref="A21:B21"/>
    <mergeCell ref="D13:D14"/>
    <mergeCell ref="E13:E14"/>
    <mergeCell ref="A15:A18"/>
    <mergeCell ref="B15:B18"/>
    <mergeCell ref="C15:C18"/>
    <mergeCell ref="D15:D18"/>
  </mergeCells>
  <printOptions horizontalCentered="1"/>
  <pageMargins left="0.1968503937007874" right="0.1968503937007874" top="1.1811023622047245" bottom="0.1968503937007874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galina1</dc:creator>
  <cp:keywords/>
  <dc:description/>
  <cp:lastModifiedBy>user</cp:lastModifiedBy>
  <cp:lastPrinted>2023-06-28T09:06:00Z</cp:lastPrinted>
  <dcterms:created xsi:type="dcterms:W3CDTF">2010-07-29T04:12:26Z</dcterms:created>
  <dcterms:modified xsi:type="dcterms:W3CDTF">2024-03-20T07:22:12Z</dcterms:modified>
  <cp:category/>
  <cp:version/>
  <cp:contentType/>
  <cp:contentStatus/>
</cp:coreProperties>
</file>